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phu luc I" sheetId="1" r:id="rId1"/>
    <sheet name="Phu luc II" sheetId="2" r:id="rId2"/>
  </sheets>
  <externalReferences>
    <externalReference r:id="rId3"/>
  </externalReferences>
  <definedNames>
    <definedName name="____lan2017">'[1]1.lan'!$B$6:$K$109</definedName>
    <definedName name="___lan2017">'[1]1.lan'!$B$6:$K$109</definedName>
    <definedName name="__lan2017">'[1]1.lan'!$B$6:$K$109</definedName>
    <definedName name="_xlnm._FilterDatabase" localSheetId="0" hidden="1">'phu luc I'!$C$6:$K$16</definedName>
    <definedName name="_lan2017">'[1]1.lan'!$B$6:$K$109</definedName>
    <definedName name="_thu2017" localSheetId="0">#REF!</definedName>
    <definedName name="_thu2017">#REF!</definedName>
    <definedName name="cong2017">'[1]2.cong'!$B$8:$K$109</definedName>
    <definedName name="nhienlieu2017">'[1]5.nhlieu'!$B$9:$J$110</definedName>
    <definedName name="pqly" localSheetId="0">#REF!</definedName>
    <definedName name="pqly">#REF!</definedName>
    <definedName name="_xlnm.Print_Titles" localSheetId="0">'phu luc I'!$5:$7</definedName>
    <definedName name="psinh">'[1]3.psinh'!$B$7:$J$110</definedName>
    <definedName name="sotong10thang2017" localSheetId="0">#REF!</definedName>
    <definedName name="sotong10thang2017">#REF!</definedName>
    <definedName name="sotong2017" localSheetId="0">#REF!</definedName>
    <definedName name="sotong2017">#REF!</definedName>
    <definedName name="tong">'[1]6.tong'!$B$7:$M$111</definedName>
    <definedName name="tong2017">'[1]6.tong'!$B$10:$M$111</definedName>
    <definedName name="vesinh2017">'[1]4.vs'!$B$11:$N$112</definedName>
    <definedName name="vesinh20171" localSheetId="0">#REF!</definedName>
    <definedName name="vesinh2017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2" l="1"/>
  <c r="H33" i="2"/>
  <c r="H45" i="2"/>
  <c r="H8" i="2"/>
  <c r="H69" i="2" s="1"/>
  <c r="H21" i="2"/>
  <c r="H57" i="2"/>
  <c r="I13" i="1"/>
  <c r="I8" i="1" s="1"/>
  <c r="G8" i="1"/>
  <c r="I14" i="1" l="1"/>
  <c r="I17" i="1" s="1"/>
  <c r="G17" i="1"/>
</calcChain>
</file>

<file path=xl/sharedStrings.xml><?xml version="1.0" encoding="utf-8"?>
<sst xmlns="http://schemas.openxmlformats.org/spreadsheetml/2006/main" count="334" uniqueCount="120">
  <si>
    <t>STT</t>
  </si>
  <si>
    <t>Tên khu đất</t>
  </si>
  <si>
    <t>Số thửa</t>
  </si>
  <si>
    <t>Tờ BĐĐC số</t>
  </si>
  <si>
    <t>Diện tích khu đất  (m²)</t>
  </si>
  <si>
    <t>Mục đích đấu giá</t>
  </si>
  <si>
    <t>Ghi chú</t>
  </si>
  <si>
    <t>(1)</t>
  </si>
  <si>
    <t>(2)</t>
  </si>
  <si>
    <t>(3)</t>
  </si>
  <si>
    <t>(4)</t>
  </si>
  <si>
    <t>(5)</t>
  </si>
  <si>
    <t>(6)</t>
  </si>
  <si>
    <t>(7)</t>
  </si>
  <si>
    <t>I</t>
  </si>
  <si>
    <t>ODT</t>
  </si>
  <si>
    <t>II</t>
  </si>
  <si>
    <t>ONT</t>
  </si>
  <si>
    <t>(8)</t>
  </si>
  <si>
    <t>(9)</t>
  </si>
  <si>
    <t>DGD</t>
  </si>
  <si>
    <t>Tổng cộng:</t>
  </si>
  <si>
    <t>Phụ lục I</t>
  </si>
  <si>
    <t>Các khu đất, thửa đất đủ điều kiện đấu giá trong năm 2025</t>
  </si>
  <si>
    <t>Chuyển tiếp từ kế hoạch đấu giá năm 2024</t>
  </si>
  <si>
    <t>Các khu đất phải lập thủ tục liên quán để đảm bảo đủ điều kiện đấu giá</t>
  </si>
  <si>
    <t>BẢNG TỔNG HỢP CÁC KHU ĐẤT ĐỦ ĐIỀU KIỆN ĐẤU GIÁ VÀ PHẢI LẬP THỦ TỤC ĐỂ TỔ CHỨC ĐẤU GIÁ QUYỀN SỬ DỤNG ĐẤT NĂM 2025</t>
  </si>
  <si>
    <t>Xã, phường</t>
  </si>
  <si>
    <t>Bảo Vinh</t>
  </si>
  <si>
    <t>Xuân Bình</t>
  </si>
  <si>
    <t>Thửa đất số 206</t>
  </si>
  <si>
    <t>Thửa đất số 207</t>
  </si>
  <si>
    <t>09</t>
  </si>
  <si>
    <t>01</t>
  </si>
  <si>
    <t>07</t>
  </si>
  <si>
    <t>10</t>
  </si>
  <si>
    <t>Thửa đất số 92</t>
  </si>
  <si>
    <t>Thửa đất số 235</t>
  </si>
  <si>
    <t>Thử 178</t>
  </si>
  <si>
    <t>Thửa đất số 209, tờ bản đồ số 09</t>
  </si>
  <si>
    <t>133</t>
  </si>
  <si>
    <t>03</t>
  </si>
  <si>
    <t>209</t>
  </si>
  <si>
    <t xml:space="preserve">Thửa đất số 14, tờ bản đồ số 07 </t>
  </si>
  <si>
    <t xml:space="preserve">Thửa đất số 01, tờ bản đồ số 02 </t>
  </si>
  <si>
    <t>Thửa đất số 14, tờ bản đồ số 02</t>
  </si>
  <si>
    <t>Thửa đất số 27, tờ bản đồ số 03</t>
  </si>
  <si>
    <t xml:space="preserve">Thửa đất số 202, tờ bản đồ số 09 </t>
  </si>
  <si>
    <t>Xuân An</t>
  </si>
  <si>
    <t>02</t>
  </si>
  <si>
    <t>Phụ lục II</t>
  </si>
  <si>
    <t>BẢNG TỔNG HỢP CÁC KHU ĐẤT, THỬA ĐẤT PHẢI HOÀN THÀNH THỦ TỤC ĐỂ TỔ CHỨC ĐẤU GIÁ</t>
  </si>
  <si>
    <t>Xã, phường, thị trấn</t>
  </si>
  <si>
    <t xml:space="preserve"> Diện tích (m²) </t>
  </si>
  <si>
    <t xml:space="preserve"> Giá trị theo bảng giá đất (đồng) </t>
  </si>
  <si>
    <t>Công việc</t>
  </si>
  <si>
    <t xml:space="preserve">Thời gian hoàn thành </t>
  </si>
  <si>
    <t>Đơn vị thực hiện</t>
  </si>
  <si>
    <t>Chủ trì</t>
  </si>
  <si>
    <t>Phối hợp</t>
  </si>
  <si>
    <t>1</t>
  </si>
  <si>
    <t>2</t>
  </si>
  <si>
    <t>3</t>
  </si>
  <si>
    <t>5</t>
  </si>
  <si>
    <t>6</t>
  </si>
  <si>
    <t>7</t>
  </si>
  <si>
    <t>8</t>
  </si>
  <si>
    <t>9</t>
  </si>
  <si>
    <t>11</t>
  </si>
  <si>
    <t>12</t>
  </si>
  <si>
    <t>13</t>
  </si>
  <si>
    <t>- Lập hồ sơ chấp thuận chủ trương đầu tư (thực hiện song song với xây dựng PA đấu giá)</t>
  </si>
  <si>
    <t>Lập phương án đấu giá</t>
  </si>
  <si>
    <t>TTPTQĐ tỉnh</t>
  </si>
  <si>
    <t>Thẩm định trình phê duyệt phương án đấu giá</t>
  </si>
  <si>
    <t>Sở TN&amp;MT</t>
  </si>
  <si>
    <t>Xác định giá khởi điểm, trình phê duyệt giá khởi điểm</t>
  </si>
  <si>
    <t>Quyết định đấu giá</t>
  </si>
  <si>
    <t>Sở TN&amp;MT;</t>
  </si>
  <si>
    <t>Lựa chọn đơn vị tổ chức đấu giá (theo Luật Đấu thầu)</t>
  </si>
  <si>
    <t>- Đăng thông báo đấu giá</t>
  </si>
  <si>
    <t>Tổ chức hành nghề đấu giá</t>
  </si>
  <si>
    <t>Tổ chức phiên đấu giá</t>
  </si>
  <si>
    <t>Công nhận kết quả trúng đấu giá</t>
  </si>
  <si>
    <t>Xuân Hoà</t>
  </si>
  <si>
    <t xml:space="preserve"> ODT </t>
  </si>
  <si>
    <t>11.494,3</t>
  </si>
  <si>
    <t>Phòng Tài nguyên và Môi trường.</t>
  </si>
  <si>
    <t>TTPTQĐ, UBND phường Xuân An.</t>
  </si>
  <si>
    <t>Quản lý đô thị.</t>
  </si>
  <si>
    <t>TTPTQĐ thành phố</t>
  </si>
  <si>
    <t>UBND thành phố Long Khánh.</t>
  </si>
  <si>
    <t>Phòng Tài nguyên, UBND thành phố.</t>
  </si>
  <si>
    <t>TTPTQĐ thành phố.</t>
  </si>
  <si>
    <t xml:space="preserve"> TTPTQĐ thành phố, phòng Tài nguyên và Môi trường,VP.UBND thành phố</t>
  </si>
  <si>
    <t>-Chuyển tiếp từ kế hoạch đấu giá năm 2024.
- Đang rà soát điều chỉnh Quy hoạch chi tiết xây dựng tỷ lệ 1/500.</t>
  </si>
  <si>
    <t>-Chuyển tiếp từ kế hoạch đấu giá năm 2024.
- Đang lập quy hoạch chi tiết rút gọn. 
- Chưa lập hồ sơ chấp thuận chủ trương đầu tư.</t>
  </si>
  <si>
    <t>- Lập QH chi tiết Rút gọn.</t>
  </si>
  <si>
    <t>Đăng thông báo đấu giá</t>
  </si>
  <si>
    <t>TTPTQĐ thành phố, phòng Tài nguyên và Môi trường,VP.UBND thành phố</t>
  </si>
  <si>
    <t>- Điều chỉnh quy hoạch sử dụng đất và quy hoạch xây dựng.</t>
  </si>
  <si>
    <t>Phòng Tài nguyên và Môi trường, phòng Quản lý đô thị.</t>
  </si>
  <si>
    <t>TTPTQĐ thành phố, UBND phường Xuân Hoà.</t>
  </si>
  <si>
    <t>Tổng</t>
  </si>
  <si>
    <t>Thửa đất số 133</t>
  </si>
  <si>
    <t>Chuyển tiếp 2026</t>
  </si>
  <si>
    <t>- Lập thủ tục thu hồi đất, bàn giao mặt bằng sạch cho TTPTQĐ thành phố.</t>
  </si>
  <si>
    <t>Quý I, Quý II năm 2025</t>
  </si>
  <si>
    <t>Quý II, Quý III năm 2025</t>
  </si>
  <si>
    <t>Quý IV năm 2025 và Quý 1/2026</t>
  </si>
  <si>
    <t>TTPTQĐ thành phố, UBND phường Xuân An</t>
  </si>
  <si>
    <t>Phòng Tài nguyên và Môi trường tham mưu UBND thành phố</t>
  </si>
  <si>
    <t>TTPTQĐ thành phố, các cơ quan đơn vị liên quan</t>
  </si>
  <si>
    <t>TTPTQĐ, UBND phường Xuân Bình.</t>
  </si>
  <si>
    <t>TTPTQĐ thành phố, UBND phường Xuân Bình</t>
  </si>
  <si>
    <t>TTPTQĐ, UBND phường Xuân Hòa.</t>
  </si>
  <si>
    <t>TTPTQĐ thành phố, UBND phường Xuân Hòa</t>
  </si>
  <si>
    <t>(Kèm theo Kế hoạch số 194/KH-UBND ngày 12 tháng 02 năm 2025 của UBND thành phố Long Khánh)</t>
  </si>
  <si>
    <t>(Kèm theo Kế hoạch số 194/KH-UBND ngày 17  tháng 02 năm 2025 của UBND thành phố Long Khánh)</t>
  </si>
  <si>
    <t>Giá trị theo bảng giá đất (đồng)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</si>
</sst>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-* #,##0.0\ _₫_-;\-* #,##0.0\ _₫_-;_-* &quot;-&quot;??\ _₫_-;_-@_-"/>
    <numFmt numFmtId="166" formatCode="#,##0.0"/>
    <numFmt numFmtId="167" formatCode="_(* #,##0_);_(* \(#,##0\);_(* &quot;-&quot;??_);_(@_)"/>
    <numFmt numFmtId="168" formatCode="_(* #,##0.0_);_(* \(#,##0.0\);_(* &quot;-&quot;??_);_(@_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VNI-Times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5">
    <xf numFmtId="0" fontId="0" fillId="0" borderId="0"/>
    <xf numFmtId="164" fontId="1" fillId="0" borderId="0" applyFont="0" applyFill="0" applyBorder="0" applyAlignment="0" applyProtection="0"/>
    <xf numFmtId="0" fontId="1" fillId="0" borderId="0" applyBorder="0"/>
    <xf numFmtId="0" fontId="6" fillId="0" borderId="0" applyBorder="0"/>
    <xf numFmtId="43" fontId="6" fillId="0" borderId="0" applyFont="0" applyFill="0" applyBorder="0" applyAlignment="0" applyProtection="0"/>
    <xf numFmtId="0" fontId="1" fillId="0" borderId="0"/>
    <xf numFmtId="0" fontId="1" fillId="0" borderId="0" applyBorder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 applyBorder="0"/>
    <xf numFmtId="0" fontId="11" fillId="0" borderId="0" applyBorder="0"/>
    <xf numFmtId="0" fontId="11" fillId="0" borderId="0"/>
    <xf numFmtId="0" fontId="11" fillId="0" borderId="0" applyBorder="0"/>
    <xf numFmtId="0" fontId="1" fillId="0" borderId="0"/>
    <xf numFmtId="0" fontId="1" fillId="0" borderId="0"/>
    <xf numFmtId="0" fontId="11" fillId="0" borderId="0"/>
    <xf numFmtId="0" fontId="1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Border="0"/>
  </cellStyleXfs>
  <cellXfs count="112">
    <xf numFmtId="0" fontId="0" fillId="0" borderId="0" xfId="0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2" borderId="0" xfId="0" applyFont="1" applyFill="1"/>
    <xf numFmtId="0" fontId="2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6" fontId="2" fillId="2" borderId="1" xfId="1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right" vertical="center"/>
    </xf>
    <xf numFmtId="0" fontId="2" fillId="2" borderId="1" xfId="2" applyFont="1" applyFill="1" applyBorder="1" applyAlignment="1">
      <alignment vertical="center"/>
    </xf>
    <xf numFmtId="4" fontId="7" fillId="2" borderId="1" xfId="2" quotePrefix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67" fontId="4" fillId="0" borderId="1" xfId="9" applyNumberFormat="1" applyFont="1" applyFill="1" applyBorder="1" applyAlignment="1">
      <alignment horizontal="right" vertical="center"/>
    </xf>
    <xf numFmtId="0" fontId="4" fillId="0" borderId="1" xfId="2" quotePrefix="1" applyFont="1" applyBorder="1" applyAlignment="1">
      <alignment vertical="center" wrapText="1"/>
    </xf>
    <xf numFmtId="168" fontId="4" fillId="0" borderId="1" xfId="9" applyNumberFormat="1" applyFont="1" applyFill="1" applyBorder="1" applyAlignment="1">
      <alignment horizontal="right" vertical="center"/>
    </xf>
    <xf numFmtId="0" fontId="4" fillId="0" borderId="1" xfId="2" applyFont="1" applyBorder="1" applyAlignment="1">
      <alignment horizontal="left" vertical="center"/>
    </xf>
    <xf numFmtId="167" fontId="4" fillId="0" borderId="1" xfId="9" quotePrefix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 wrapText="1"/>
    </xf>
    <xf numFmtId="0" fontId="2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quotePrefix="1" applyFont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center" wrapText="1"/>
    </xf>
    <xf numFmtId="14" fontId="0" fillId="0" borderId="0" xfId="0" applyNumberFormat="1"/>
    <xf numFmtId="0" fontId="16" fillId="0" borderId="1" xfId="0" applyFont="1" applyBorder="1" applyAlignment="1">
      <alignment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4" fontId="19" fillId="0" borderId="1" xfId="0" applyNumberFormat="1" applyFont="1" applyBorder="1"/>
    <xf numFmtId="0" fontId="19" fillId="0" borderId="1" xfId="0" applyFont="1" applyBorder="1"/>
    <xf numFmtId="3" fontId="19" fillId="0" borderId="1" xfId="0" applyNumberFormat="1" applyFont="1" applyBorder="1"/>
    <xf numFmtId="14" fontId="18" fillId="0" borderId="1" xfId="0" quotePrefix="1" applyNumberFormat="1" applyFont="1" applyBorder="1" applyAlignment="1">
      <alignment vertical="center" wrapText="1"/>
    </xf>
    <xf numFmtId="0" fontId="18" fillId="2" borderId="1" xfId="0" quotePrefix="1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quotePrefix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quotePrefix="1" applyNumberFormat="1" applyFont="1" applyBorder="1" applyAlignment="1">
      <alignment horizontal="center" vertical="center" wrapText="1"/>
    </xf>
    <xf numFmtId="0" fontId="0" fillId="0" borderId="3" xfId="0" applyBorder="1"/>
    <xf numFmtId="0" fontId="16" fillId="0" borderId="2" xfId="0" applyFont="1" applyBorder="1" applyAlignment="1">
      <alignment vertical="center" wrapText="1"/>
    </xf>
    <xf numFmtId="14" fontId="18" fillId="0" borderId="2" xfId="0" quotePrefix="1" applyNumberFormat="1" applyFont="1" applyBorder="1" applyAlignment="1">
      <alignment vertical="center" wrapText="1"/>
    </xf>
    <xf numFmtId="0" fontId="18" fillId="0" borderId="2" xfId="0" quotePrefix="1" applyFont="1" applyBorder="1" applyAlignment="1">
      <alignment horizontal="left" vertical="center" wrapText="1"/>
    </xf>
    <xf numFmtId="0" fontId="0" fillId="0" borderId="4" xfId="0" applyBorder="1"/>
    <xf numFmtId="3" fontId="2" fillId="2" borderId="1" xfId="1" applyNumberFormat="1" applyFont="1" applyFill="1" applyBorder="1" applyAlignment="1">
      <alignment horizontal="right" vertical="center" wrapText="1"/>
    </xf>
    <xf numFmtId="168" fontId="4" fillId="0" borderId="1" xfId="9" quotePrefix="1" applyNumberFormat="1" applyFont="1" applyFill="1" applyBorder="1" applyAlignment="1">
      <alignment horizontal="right" vertical="center"/>
    </xf>
    <xf numFmtId="3" fontId="7" fillId="2" borderId="1" xfId="2" quotePrefix="1" applyNumberFormat="1" applyFont="1" applyFill="1" applyBorder="1" applyAlignment="1">
      <alignment horizontal="center" vertical="center"/>
    </xf>
    <xf numFmtId="3" fontId="4" fillId="0" borderId="1" xfId="9" applyNumberFormat="1" applyFont="1" applyFill="1" applyBorder="1" applyAlignment="1">
      <alignment horizontal="right" vertical="center" wrapText="1"/>
    </xf>
    <xf numFmtId="3" fontId="4" fillId="0" borderId="1" xfId="4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166" fontId="2" fillId="2" borderId="1" xfId="3" applyNumberFormat="1" applyFont="1" applyFill="1" applyBorder="1" applyAlignment="1">
      <alignment horizontal="center" vertical="center" wrapText="1"/>
    </xf>
    <xf numFmtId="0" fontId="7" fillId="2" borderId="1" xfId="2" quotePrefix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quotePrefix="1" applyNumberFormat="1" applyFont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2" fillId="2" borderId="1" xfId="2" applyFont="1" applyFill="1" applyBorder="1" applyAlignment="1">
      <alignment horizontal="left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7" fillId="2" borderId="1" xfId="2" quotePrefix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2" borderId="0" xfId="2" applyFont="1" applyFill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4" fontId="18" fillId="0" borderId="1" xfId="0" quotePrefix="1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</cellXfs>
  <cellStyles count="95">
    <cellStyle name="Comma" xfId="1" builtinId="3"/>
    <cellStyle name="Comma 11" xfId="7"/>
    <cellStyle name="Comma 11 2" xfId="8"/>
    <cellStyle name="Comma 2" xfId="9"/>
    <cellStyle name="Comma 2 2" xfId="4"/>
    <cellStyle name="Comma 2 2 2" xfId="10"/>
    <cellStyle name="Comma 2 2 3" xfId="11"/>
    <cellStyle name="Comma 2 3" xfId="12"/>
    <cellStyle name="Comma 3" xfId="13"/>
    <cellStyle name="Comma 3 2" xfId="14"/>
    <cellStyle name="Comma 4" xfId="15"/>
    <cellStyle name="Comma 4 2" xfId="16"/>
    <cellStyle name="Comma 5" xfId="17"/>
    <cellStyle name="Comma 6" xfId="18"/>
    <cellStyle name="Comma 6 2" xfId="19"/>
    <cellStyle name="Normal" xfId="0" builtinId="0"/>
    <cellStyle name="Normal 10" xfId="5"/>
    <cellStyle name="Normal 10 2" xfId="20"/>
    <cellStyle name="Normal 11" xfId="21"/>
    <cellStyle name="Normal 12" xfId="22"/>
    <cellStyle name="Normal 12 2" xfId="23"/>
    <cellStyle name="Normal 2" xfId="24"/>
    <cellStyle name="Normal 2 2" xfId="25"/>
    <cellStyle name="Normal 2 2 2" xfId="26"/>
    <cellStyle name="Normal 2 2 2 2" xfId="27"/>
    <cellStyle name="Normal 2 2 2 3" xfId="28"/>
    <cellStyle name="Normal 2 2 3" xfId="29"/>
    <cellStyle name="Normal 2 2 3 2" xfId="30"/>
    <cellStyle name="Normal 2 2 4" xfId="31"/>
    <cellStyle name="Normal 2 2 5" xfId="32"/>
    <cellStyle name="Normal 2 3" xfId="33"/>
    <cellStyle name="Normal 2 3 2" xfId="34"/>
    <cellStyle name="Normal 2 3 3" xfId="35"/>
    <cellStyle name="Normal 2 4" xfId="36"/>
    <cellStyle name="Normal 2 4 2" xfId="37"/>
    <cellStyle name="Normal 2 5" xfId="38"/>
    <cellStyle name="Normal 2 6" xfId="39"/>
    <cellStyle name="Normal 3" xfId="40"/>
    <cellStyle name="Normal 3 2" xfId="41"/>
    <cellStyle name="Normal 3 2 2" xfId="42"/>
    <cellStyle name="Normal 3 2 3" xfId="43"/>
    <cellStyle name="Normal 3 3" xfId="44"/>
    <cellStyle name="Normal 3 3 2" xfId="45"/>
    <cellStyle name="Normal 3 3 3" xfId="46"/>
    <cellStyle name="Normal 3 4" xfId="47"/>
    <cellStyle name="Normal 3 5" xfId="48"/>
    <cellStyle name="Normal 3 6" xfId="49"/>
    <cellStyle name="Normal 4" xfId="50"/>
    <cellStyle name="Normal 4 2" xfId="51"/>
    <cellStyle name="Normal 4 2 2" xfId="52"/>
    <cellStyle name="Normal 4 2 2 2" xfId="53"/>
    <cellStyle name="Normal 4 2 3" xfId="2"/>
    <cellStyle name="Normal 4 2 3 2" xfId="54"/>
    <cellStyle name="Normal 4 2 3 2 2" xfId="94"/>
    <cellStyle name="Normal 4 2 3 3" xfId="55"/>
    <cellStyle name="Normal 4 2 3 3 2" xfId="56"/>
    <cellStyle name="Normal 4 2 4" xfId="57"/>
    <cellStyle name="Normal 4 2 4 2" xfId="58"/>
    <cellStyle name="Normal 4 2 4 3" xfId="59"/>
    <cellStyle name="Normal 4 2 5" xfId="60"/>
    <cellStyle name="Normal 4 3" xfId="6"/>
    <cellStyle name="Normal 4 3 2" xfId="61"/>
    <cellStyle name="Normal 4 3 2 2" xfId="62"/>
    <cellStyle name="Normal 4 3 3" xfId="63"/>
    <cellStyle name="Normal 4 3 3 2" xfId="64"/>
    <cellStyle name="Normal 4 3 3 2 2" xfId="65"/>
    <cellStyle name="Normal 4 3 3 3" xfId="66"/>
    <cellStyle name="Normal 4 3 3 3 2" xfId="67"/>
    <cellStyle name="Normal 4 3 4" xfId="68"/>
    <cellStyle name="Normal 4 3 4 2" xfId="69"/>
    <cellStyle name="Normal 4 3 5" xfId="70"/>
    <cellStyle name="Normal 4 4" xfId="71"/>
    <cellStyle name="Normal 5" xfId="72"/>
    <cellStyle name="Normal 5 2" xfId="73"/>
    <cellStyle name="Normal 5 3" xfId="74"/>
    <cellStyle name="Normal 6" xfId="75"/>
    <cellStyle name="Normal 6 2" xfId="76"/>
    <cellStyle name="Normal 6 3" xfId="77"/>
    <cellStyle name="Normal 7" xfId="78"/>
    <cellStyle name="Normal 7 2" xfId="79"/>
    <cellStyle name="Normal 7 3" xfId="80"/>
    <cellStyle name="Normal 8" xfId="81"/>
    <cellStyle name="Normal 8 2" xfId="82"/>
    <cellStyle name="Normal 8 2 2" xfId="83"/>
    <cellStyle name="Normal 8 3" xfId="84"/>
    <cellStyle name="Normal 8 4" xfId="85"/>
    <cellStyle name="Normal 8 5" xfId="86"/>
    <cellStyle name="Normal 8 5 2" xfId="87"/>
    <cellStyle name="Normal 9" xfId="88"/>
    <cellStyle name="Normal 9 2" xfId="3"/>
    <cellStyle name="Normal 9 2 2" xfId="89"/>
    <cellStyle name="Normal 9 2 3" xfId="90"/>
    <cellStyle name="Normal 9 3" xfId="91"/>
    <cellStyle name="Percent 2" xfId="92"/>
    <cellStyle name="Percent 2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C4CFA47\D&#7921;%20to&#225;n%20kinh%20ph&#237;%20qu&#7843;n%20l&#253;%20&#273;&#7845;t%202017-23.9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ngày công"/>
      <sheetName val="dmuc"/>
      <sheetName val="1.lan"/>
      <sheetName val="2.cong"/>
      <sheetName val="3.psinh"/>
      <sheetName val="4.vs"/>
      <sheetName val="5.nhlieu"/>
      <sheetName val="6.tong"/>
      <sheetName val="7.dutoan"/>
      <sheetName val="Huyện 2017"/>
      <sheetName val="Dự toán 2017"/>
      <sheetName val="Lương-nhá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"/>
  <sheetViews>
    <sheetView tabSelected="1" zoomScale="90" zoomScaleNormal="90" zoomScaleSheetLayoutView="85" workbookViewId="0">
      <selection activeCell="N13" sqref="N13"/>
    </sheetView>
  </sheetViews>
  <sheetFormatPr defaultColWidth="9.140625" defaultRowHeight="18.75"/>
  <cols>
    <col min="1" max="1" width="5.42578125" style="1" customWidth="1"/>
    <col min="2" max="2" width="4.28515625" style="2" customWidth="1"/>
    <col min="3" max="3" width="37.5703125" style="1" customWidth="1"/>
    <col min="4" max="4" width="17.42578125" style="2" customWidth="1"/>
    <col min="5" max="5" width="12.5703125" style="2" customWidth="1"/>
    <col min="6" max="6" width="16" style="2" customWidth="1"/>
    <col min="7" max="7" width="16.42578125" style="6" customWidth="1"/>
    <col min="8" max="8" width="13.28515625" style="7" customWidth="1"/>
    <col min="9" max="9" width="31.140625" style="66" customWidth="1"/>
    <col min="10" max="10" width="56.42578125" style="8" customWidth="1"/>
    <col min="11" max="16384" width="9.140625" style="1"/>
  </cols>
  <sheetData>
    <row r="1" spans="1:10">
      <c r="A1" s="81"/>
      <c r="B1" s="89" t="s">
        <v>22</v>
      </c>
      <c r="C1" s="89"/>
      <c r="D1" s="89"/>
      <c r="E1" s="89"/>
      <c r="F1" s="89"/>
      <c r="G1" s="89"/>
      <c r="H1" s="89"/>
      <c r="I1" s="89"/>
      <c r="J1" s="89"/>
    </row>
    <row r="2" spans="1:10" ht="24.75" customHeight="1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21" customHeight="1">
      <c r="A3" s="93" t="s">
        <v>118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21.75" customHeight="1">
      <c r="A4" s="73"/>
      <c r="B4" s="74"/>
      <c r="C4" s="90"/>
      <c r="D4" s="90"/>
      <c r="E4" s="90"/>
      <c r="F4" s="90"/>
      <c r="G4" s="91"/>
      <c r="H4" s="91"/>
      <c r="I4" s="90"/>
      <c r="J4" s="90"/>
    </row>
    <row r="5" spans="1:10" ht="30" customHeight="1">
      <c r="A5" s="86" t="s">
        <v>0</v>
      </c>
      <c r="B5" s="86"/>
      <c r="C5" s="86" t="s">
        <v>1</v>
      </c>
      <c r="D5" s="85" t="s">
        <v>27</v>
      </c>
      <c r="E5" s="85" t="s">
        <v>2</v>
      </c>
      <c r="F5" s="85" t="s">
        <v>3</v>
      </c>
      <c r="G5" s="92" t="s">
        <v>4</v>
      </c>
      <c r="H5" s="83" t="s">
        <v>5</v>
      </c>
      <c r="I5" s="84" t="s">
        <v>119</v>
      </c>
      <c r="J5" s="85" t="s">
        <v>6</v>
      </c>
    </row>
    <row r="6" spans="1:10" ht="35.25" customHeight="1">
      <c r="A6" s="86"/>
      <c r="B6" s="86"/>
      <c r="C6" s="86"/>
      <c r="D6" s="85"/>
      <c r="E6" s="85"/>
      <c r="F6" s="85"/>
      <c r="G6" s="92"/>
      <c r="H6" s="83"/>
      <c r="I6" s="84"/>
      <c r="J6" s="85"/>
    </row>
    <row r="7" spans="1:10" s="3" customFormat="1" ht="19.5" customHeight="1">
      <c r="A7" s="87" t="s">
        <v>7</v>
      </c>
      <c r="B7" s="87"/>
      <c r="C7" s="69" t="s">
        <v>8</v>
      </c>
      <c r="D7" s="69" t="s">
        <v>9</v>
      </c>
      <c r="E7" s="69" t="s">
        <v>10</v>
      </c>
      <c r="F7" s="69" t="s">
        <v>11</v>
      </c>
      <c r="G7" s="15" t="s">
        <v>12</v>
      </c>
      <c r="H7" s="69" t="s">
        <v>13</v>
      </c>
      <c r="I7" s="61" t="s">
        <v>18</v>
      </c>
      <c r="J7" s="69" t="s">
        <v>19</v>
      </c>
    </row>
    <row r="8" spans="1:10" s="4" customFormat="1" ht="27" customHeight="1">
      <c r="A8" s="85" t="s">
        <v>14</v>
      </c>
      <c r="B8" s="85"/>
      <c r="C8" s="82" t="s">
        <v>23</v>
      </c>
      <c r="D8" s="82"/>
      <c r="E8" s="82"/>
      <c r="F8" s="82"/>
      <c r="G8" s="9">
        <f>SUM(G9:G13)</f>
        <v>17009.199999999997</v>
      </c>
      <c r="H8" s="68"/>
      <c r="I8" s="59">
        <f>SUM(I9:I13)</f>
        <v>11921957120</v>
      </c>
      <c r="J8" s="10"/>
    </row>
    <row r="9" spans="1:10" s="4" customFormat="1" ht="29.25" customHeight="1">
      <c r="A9" s="11">
        <v>1</v>
      </c>
      <c r="B9" s="11">
        <v>1</v>
      </c>
      <c r="C9" s="16" t="s">
        <v>30</v>
      </c>
      <c r="D9" s="17" t="s">
        <v>28</v>
      </c>
      <c r="E9" s="18">
        <v>206</v>
      </c>
      <c r="F9" s="19" t="s">
        <v>32</v>
      </c>
      <c r="G9" s="20">
        <v>5234</v>
      </c>
      <c r="H9" s="17" t="s">
        <v>20</v>
      </c>
      <c r="I9" s="62">
        <v>3500112000</v>
      </c>
      <c r="J9" s="21" t="s">
        <v>24</v>
      </c>
    </row>
    <row r="10" spans="1:10" s="4" customFormat="1" ht="37.5" customHeight="1">
      <c r="A10" s="11">
        <v>2</v>
      </c>
      <c r="B10" s="11">
        <v>3</v>
      </c>
      <c r="C10" s="16" t="s">
        <v>31</v>
      </c>
      <c r="D10" s="17" t="s">
        <v>28</v>
      </c>
      <c r="E10" s="18">
        <v>207</v>
      </c>
      <c r="F10" s="19" t="s">
        <v>32</v>
      </c>
      <c r="G10" s="20">
        <v>11372</v>
      </c>
      <c r="H10" s="17" t="s">
        <v>20</v>
      </c>
      <c r="I10" s="62">
        <v>6156165120</v>
      </c>
      <c r="J10" s="21" t="s">
        <v>24</v>
      </c>
    </row>
    <row r="11" spans="1:10" s="4" customFormat="1" ht="33" customHeight="1">
      <c r="A11" s="11">
        <v>3</v>
      </c>
      <c r="B11" s="11">
        <v>3</v>
      </c>
      <c r="C11" s="16" t="s">
        <v>36</v>
      </c>
      <c r="D11" s="17" t="s">
        <v>29</v>
      </c>
      <c r="E11" s="18">
        <v>92</v>
      </c>
      <c r="F11" s="19" t="s">
        <v>33</v>
      </c>
      <c r="G11" s="22">
        <v>190.6</v>
      </c>
      <c r="H11" s="17" t="s">
        <v>15</v>
      </c>
      <c r="I11" s="62">
        <v>431480000</v>
      </c>
      <c r="J11" s="21" t="s">
        <v>24</v>
      </c>
    </row>
    <row r="12" spans="1:10" s="4" customFormat="1" ht="31.5" customHeight="1">
      <c r="A12" s="11">
        <v>4</v>
      </c>
      <c r="B12" s="11">
        <v>4</v>
      </c>
      <c r="C12" s="16" t="s">
        <v>37</v>
      </c>
      <c r="D12" s="17" t="s">
        <v>29</v>
      </c>
      <c r="E12" s="18">
        <v>235</v>
      </c>
      <c r="F12" s="19" t="s">
        <v>34</v>
      </c>
      <c r="G12" s="22">
        <v>100</v>
      </c>
      <c r="H12" s="17" t="s">
        <v>15</v>
      </c>
      <c r="I12" s="62">
        <v>145200000</v>
      </c>
      <c r="J12" s="21" t="s">
        <v>24</v>
      </c>
    </row>
    <row r="13" spans="1:10" s="4" customFormat="1" ht="37.5" customHeight="1">
      <c r="A13" s="11">
        <v>5</v>
      </c>
      <c r="B13" s="11">
        <v>5</v>
      </c>
      <c r="C13" s="23" t="s">
        <v>38</v>
      </c>
      <c r="D13" s="17" t="s">
        <v>29</v>
      </c>
      <c r="E13" s="18">
        <v>178</v>
      </c>
      <c r="F13" s="19" t="s">
        <v>35</v>
      </c>
      <c r="G13" s="60">
        <v>112.6</v>
      </c>
      <c r="H13" s="17" t="s">
        <v>15</v>
      </c>
      <c r="I13" s="63">
        <f>G13*15000000</f>
        <v>1689000000</v>
      </c>
      <c r="J13" s="21" t="s">
        <v>24</v>
      </c>
    </row>
    <row r="14" spans="1:10" s="4" customFormat="1" ht="61.5" customHeight="1">
      <c r="A14" s="85" t="s">
        <v>16</v>
      </c>
      <c r="B14" s="85"/>
      <c r="C14" s="88" t="s">
        <v>25</v>
      </c>
      <c r="D14" s="88"/>
      <c r="E14" s="88"/>
      <c r="F14" s="88"/>
      <c r="G14" s="25">
        <v>20754.5</v>
      </c>
      <c r="H14" s="25"/>
      <c r="I14" s="64">
        <f>SUM(I15:I16)</f>
        <v>24022116900</v>
      </c>
      <c r="J14" s="26"/>
    </row>
    <row r="15" spans="1:10" s="4" customFormat="1" ht="76.5" customHeight="1">
      <c r="A15" s="12">
        <v>17</v>
      </c>
      <c r="B15" s="12">
        <v>1</v>
      </c>
      <c r="C15" s="16" t="s">
        <v>104</v>
      </c>
      <c r="D15" s="27" t="s">
        <v>29</v>
      </c>
      <c r="E15" s="28" t="s">
        <v>40</v>
      </c>
      <c r="F15" s="28" t="s">
        <v>41</v>
      </c>
      <c r="G15" s="22">
        <v>9260.2000000000007</v>
      </c>
      <c r="H15" s="29" t="s">
        <v>15</v>
      </c>
      <c r="I15" s="62">
        <v>15784308900</v>
      </c>
      <c r="J15" s="21" t="s">
        <v>96</v>
      </c>
    </row>
    <row r="16" spans="1:10" s="4" customFormat="1" ht="69" customHeight="1">
      <c r="A16" s="12">
        <v>18</v>
      </c>
      <c r="B16" s="12">
        <v>2</v>
      </c>
      <c r="C16" s="16" t="s">
        <v>39</v>
      </c>
      <c r="D16" s="27" t="s">
        <v>28</v>
      </c>
      <c r="E16" s="28" t="s">
        <v>42</v>
      </c>
      <c r="F16" s="28" t="s">
        <v>32</v>
      </c>
      <c r="G16" s="24" t="s">
        <v>86</v>
      </c>
      <c r="H16" s="29" t="s">
        <v>17</v>
      </c>
      <c r="I16" s="62">
        <v>8237808000</v>
      </c>
      <c r="J16" s="21" t="s">
        <v>95</v>
      </c>
    </row>
    <row r="17" spans="1:10" s="5" customFormat="1" ht="58.5" customHeight="1">
      <c r="A17" s="86" t="s">
        <v>21</v>
      </c>
      <c r="B17" s="86"/>
      <c r="C17" s="86"/>
      <c r="D17" s="67"/>
      <c r="E17" s="67"/>
      <c r="F17" s="67"/>
      <c r="G17" s="13">
        <f>G8+G14</f>
        <v>37763.699999999997</v>
      </c>
      <c r="H17" s="13"/>
      <c r="I17" s="65">
        <f>I8+I14</f>
        <v>35944074020</v>
      </c>
      <c r="J17" s="14"/>
    </row>
    <row r="18" spans="1:10">
      <c r="A18" s="75"/>
      <c r="B18" s="76"/>
      <c r="C18" s="75"/>
      <c r="D18" s="76"/>
      <c r="E18" s="76"/>
      <c r="F18" s="76"/>
      <c r="G18" s="77"/>
      <c r="H18" s="78"/>
      <c r="I18" s="79"/>
      <c r="J18" s="80"/>
    </row>
  </sheetData>
  <autoFilter ref="C6:K16"/>
  <mergeCells count="19">
    <mergeCell ref="B1:J1"/>
    <mergeCell ref="C4:J4"/>
    <mergeCell ref="C5:C6"/>
    <mergeCell ref="D5:D6"/>
    <mergeCell ref="E5:E6"/>
    <mergeCell ref="F5:F6"/>
    <mergeCell ref="G5:G6"/>
    <mergeCell ref="A5:B6"/>
    <mergeCell ref="A2:J2"/>
    <mergeCell ref="A3:J3"/>
    <mergeCell ref="C8:F8"/>
    <mergeCell ref="H5:H6"/>
    <mergeCell ref="I5:I6"/>
    <mergeCell ref="J5:J6"/>
    <mergeCell ref="A17:C17"/>
    <mergeCell ref="A7:B7"/>
    <mergeCell ref="A14:B14"/>
    <mergeCell ref="A8:B8"/>
    <mergeCell ref="C14:F14"/>
  </mergeCells>
  <phoneticPr fontId="13" type="noConversion"/>
  <printOptions horizontalCentered="1"/>
  <pageMargins left="0.11811023622047245" right="0.15748031496062992" top="0.48" bottom="0.19685039370078741" header="0.31496062992125984" footer="0.19685039370078741"/>
  <pageSetup paperSize="9" scale="66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Q30" sqref="Q30"/>
    </sheetView>
  </sheetViews>
  <sheetFormatPr defaultRowHeight="15"/>
  <cols>
    <col min="1" max="1" width="5.28515625" customWidth="1"/>
    <col min="2" max="2" width="13.7109375" customWidth="1"/>
    <col min="6" max="6" width="13.28515625" bestFit="1" customWidth="1"/>
    <col min="8" max="8" width="20.85546875" bestFit="1" customWidth="1"/>
    <col min="9" max="9" width="32" customWidth="1"/>
    <col min="10" max="10" width="13.7109375" style="33" customWidth="1"/>
    <col min="11" max="11" width="22.28515625" style="47" customWidth="1"/>
    <col min="12" max="12" width="24.28515625" style="47" customWidth="1"/>
  </cols>
  <sheetData>
    <row r="1" spans="1:12" ht="18.75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20.25" customHeight="1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75">
      <c r="A3" s="104" t="s">
        <v>117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5" spans="1:12" ht="15.75">
      <c r="A5" s="105" t="s">
        <v>0</v>
      </c>
      <c r="B5" s="105" t="s">
        <v>1</v>
      </c>
      <c r="C5" s="106" t="s">
        <v>52</v>
      </c>
      <c r="D5" s="106" t="s">
        <v>2</v>
      </c>
      <c r="E5" s="106" t="s">
        <v>3</v>
      </c>
      <c r="F5" s="106" t="s">
        <v>53</v>
      </c>
      <c r="G5" s="106" t="s">
        <v>5</v>
      </c>
      <c r="H5" s="106" t="s">
        <v>54</v>
      </c>
      <c r="I5" s="106" t="s">
        <v>55</v>
      </c>
      <c r="J5" s="107" t="s">
        <v>56</v>
      </c>
      <c r="K5" s="106" t="s">
        <v>57</v>
      </c>
      <c r="L5" s="106"/>
    </row>
    <row r="6" spans="1:12" ht="47.25" customHeight="1">
      <c r="A6" s="105"/>
      <c r="B6" s="105"/>
      <c r="C6" s="106"/>
      <c r="D6" s="106"/>
      <c r="E6" s="106"/>
      <c r="F6" s="106"/>
      <c r="G6" s="106"/>
      <c r="H6" s="106"/>
      <c r="I6" s="106"/>
      <c r="J6" s="107"/>
      <c r="K6" s="51" t="s">
        <v>58</v>
      </c>
      <c r="L6" s="51" t="s">
        <v>59</v>
      </c>
    </row>
    <row r="7" spans="1:12">
      <c r="A7" s="30" t="s">
        <v>60</v>
      </c>
      <c r="B7" s="31" t="s">
        <v>61</v>
      </c>
      <c r="C7" s="30" t="s">
        <v>62</v>
      </c>
      <c r="D7" s="31" t="s">
        <v>63</v>
      </c>
      <c r="E7" s="30" t="s">
        <v>64</v>
      </c>
      <c r="F7" s="30" t="s">
        <v>65</v>
      </c>
      <c r="G7" s="31" t="s">
        <v>66</v>
      </c>
      <c r="H7" s="30" t="s">
        <v>67</v>
      </c>
      <c r="I7" s="30" t="s">
        <v>35</v>
      </c>
      <c r="J7" s="31" t="s">
        <v>68</v>
      </c>
      <c r="K7" s="30" t="s">
        <v>69</v>
      </c>
      <c r="L7" s="30" t="s">
        <v>70</v>
      </c>
    </row>
    <row r="8" spans="1:12" ht="59.25" customHeight="1">
      <c r="A8" s="95">
        <v>1</v>
      </c>
      <c r="B8" s="96" t="s">
        <v>43</v>
      </c>
      <c r="C8" s="96" t="s">
        <v>48</v>
      </c>
      <c r="D8" s="95">
        <v>14</v>
      </c>
      <c r="E8" s="97" t="s">
        <v>34</v>
      </c>
      <c r="F8" s="108">
        <v>1570.1</v>
      </c>
      <c r="G8" s="96" t="s">
        <v>85</v>
      </c>
      <c r="H8" s="99">
        <f>F8*7500000</f>
        <v>11775750000</v>
      </c>
      <c r="I8" s="41" t="s">
        <v>106</v>
      </c>
      <c r="J8" s="42" t="s">
        <v>107</v>
      </c>
      <c r="K8" s="44" t="s">
        <v>87</v>
      </c>
      <c r="L8" s="44" t="s">
        <v>88</v>
      </c>
    </row>
    <row r="9" spans="1:12" ht="39.75" customHeight="1">
      <c r="A9" s="95"/>
      <c r="B9" s="96"/>
      <c r="C9" s="96"/>
      <c r="D9" s="95"/>
      <c r="E9" s="95"/>
      <c r="F9" s="108"/>
      <c r="G9" s="96"/>
      <c r="H9" s="99"/>
      <c r="I9" s="32" t="s">
        <v>97</v>
      </c>
      <c r="J9" s="50" t="s">
        <v>108</v>
      </c>
      <c r="K9" s="48" t="s">
        <v>89</v>
      </c>
      <c r="L9" s="48" t="s">
        <v>88</v>
      </c>
    </row>
    <row r="10" spans="1:12" ht="53.25" customHeight="1">
      <c r="A10" s="95"/>
      <c r="B10" s="96"/>
      <c r="C10" s="96"/>
      <c r="D10" s="95"/>
      <c r="E10" s="95"/>
      <c r="F10" s="108"/>
      <c r="G10" s="96"/>
      <c r="H10" s="99"/>
      <c r="I10" s="32" t="s">
        <v>71</v>
      </c>
      <c r="J10" s="50" t="s">
        <v>109</v>
      </c>
      <c r="K10" s="48" t="s">
        <v>89</v>
      </c>
      <c r="L10" s="48" t="s">
        <v>88</v>
      </c>
    </row>
    <row r="11" spans="1:12" ht="31.5">
      <c r="A11" s="95"/>
      <c r="B11" s="96"/>
      <c r="C11" s="96"/>
      <c r="D11" s="95"/>
      <c r="E11" s="95"/>
      <c r="F11" s="108"/>
      <c r="G11" s="96"/>
      <c r="H11" s="99"/>
      <c r="I11" s="49" t="s">
        <v>72</v>
      </c>
      <c r="J11" s="50" t="s">
        <v>105</v>
      </c>
      <c r="K11" s="45" t="s">
        <v>90</v>
      </c>
      <c r="L11" s="48" t="s">
        <v>93</v>
      </c>
    </row>
    <row r="12" spans="1:12" ht="42.75" customHeight="1">
      <c r="A12" s="95"/>
      <c r="B12" s="96"/>
      <c r="C12" s="96"/>
      <c r="D12" s="95"/>
      <c r="E12" s="95"/>
      <c r="F12" s="108"/>
      <c r="G12" s="96"/>
      <c r="H12" s="99"/>
      <c r="I12" s="49" t="s">
        <v>74</v>
      </c>
      <c r="J12" s="50" t="s">
        <v>105</v>
      </c>
      <c r="K12" s="44" t="s">
        <v>87</v>
      </c>
      <c r="L12" s="48" t="s">
        <v>110</v>
      </c>
    </row>
    <row r="13" spans="1:12" ht="42" customHeight="1">
      <c r="A13" s="95"/>
      <c r="B13" s="96"/>
      <c r="C13" s="96"/>
      <c r="D13" s="95"/>
      <c r="E13" s="95"/>
      <c r="F13" s="108"/>
      <c r="G13" s="96"/>
      <c r="H13" s="99"/>
      <c r="I13" s="49" t="s">
        <v>76</v>
      </c>
      <c r="J13" s="50" t="s">
        <v>105</v>
      </c>
      <c r="K13" s="48" t="s">
        <v>75</v>
      </c>
      <c r="L13" s="48" t="s">
        <v>92</v>
      </c>
    </row>
    <row r="14" spans="1:12" ht="15.75" customHeight="1">
      <c r="A14" s="95"/>
      <c r="B14" s="96"/>
      <c r="C14" s="96"/>
      <c r="D14" s="95"/>
      <c r="E14" s="95"/>
      <c r="F14" s="108"/>
      <c r="G14" s="96"/>
      <c r="H14" s="99"/>
      <c r="I14" s="100" t="s">
        <v>77</v>
      </c>
      <c r="J14" s="101" t="s">
        <v>105</v>
      </c>
      <c r="K14" s="96" t="s">
        <v>111</v>
      </c>
      <c r="L14" s="96" t="s">
        <v>110</v>
      </c>
    </row>
    <row r="15" spans="1:12" ht="15.75" customHeight="1">
      <c r="A15" s="95"/>
      <c r="B15" s="96"/>
      <c r="C15" s="96"/>
      <c r="D15" s="95"/>
      <c r="E15" s="95"/>
      <c r="F15" s="108"/>
      <c r="G15" s="96"/>
      <c r="H15" s="99"/>
      <c r="I15" s="100"/>
      <c r="J15" s="102"/>
      <c r="K15" s="96"/>
      <c r="L15" s="96"/>
    </row>
    <row r="16" spans="1:12" ht="36" customHeight="1">
      <c r="A16" s="95"/>
      <c r="B16" s="96"/>
      <c r="C16" s="96"/>
      <c r="D16" s="95"/>
      <c r="E16" s="95"/>
      <c r="F16" s="108"/>
      <c r="G16" s="96"/>
      <c r="H16" s="99"/>
      <c r="I16" s="49" t="s">
        <v>79</v>
      </c>
      <c r="J16" s="50" t="s">
        <v>105</v>
      </c>
      <c r="K16" s="48" t="s">
        <v>93</v>
      </c>
      <c r="L16" s="48" t="s">
        <v>112</v>
      </c>
    </row>
    <row r="17" spans="1:12" ht="31.5">
      <c r="A17" s="95"/>
      <c r="B17" s="96"/>
      <c r="C17" s="96"/>
      <c r="D17" s="95"/>
      <c r="E17" s="95"/>
      <c r="F17" s="108"/>
      <c r="G17" s="96"/>
      <c r="H17" s="99"/>
      <c r="I17" s="49" t="s">
        <v>80</v>
      </c>
      <c r="J17" s="50" t="s">
        <v>105</v>
      </c>
      <c r="K17" s="48" t="s">
        <v>81</v>
      </c>
      <c r="L17" s="48" t="s">
        <v>93</v>
      </c>
    </row>
    <row r="18" spans="1:12" ht="31.5">
      <c r="A18" s="95"/>
      <c r="B18" s="96"/>
      <c r="C18" s="96"/>
      <c r="D18" s="95"/>
      <c r="E18" s="95"/>
      <c r="F18" s="108"/>
      <c r="G18" s="96"/>
      <c r="H18" s="99"/>
      <c r="I18" s="49" t="s">
        <v>82</v>
      </c>
      <c r="J18" s="50" t="s">
        <v>105</v>
      </c>
      <c r="K18" s="48" t="s">
        <v>81</v>
      </c>
      <c r="L18" s="48" t="s">
        <v>93</v>
      </c>
    </row>
    <row r="19" spans="1:12" ht="21.75" customHeight="1">
      <c r="A19" s="95"/>
      <c r="B19" s="96"/>
      <c r="C19" s="96"/>
      <c r="D19" s="95"/>
      <c r="E19" s="95"/>
      <c r="F19" s="108"/>
      <c r="G19" s="96"/>
      <c r="H19" s="99"/>
      <c r="I19" s="109" t="s">
        <v>83</v>
      </c>
      <c r="J19" s="101" t="s">
        <v>105</v>
      </c>
      <c r="K19" s="96" t="s">
        <v>91</v>
      </c>
      <c r="L19" s="96" t="s">
        <v>94</v>
      </c>
    </row>
    <row r="20" spans="1:12" s="54" customFormat="1" ht="36" customHeight="1">
      <c r="A20" s="95"/>
      <c r="B20" s="96"/>
      <c r="C20" s="96"/>
      <c r="D20" s="95"/>
      <c r="E20" s="95"/>
      <c r="F20" s="108"/>
      <c r="G20" s="96"/>
      <c r="H20" s="99"/>
      <c r="I20" s="109"/>
      <c r="J20" s="102"/>
      <c r="K20" s="96"/>
      <c r="L20" s="96"/>
    </row>
    <row r="21" spans="1:12" ht="47.25">
      <c r="A21" s="95">
        <v>2</v>
      </c>
      <c r="B21" s="100" t="s">
        <v>44</v>
      </c>
      <c r="C21" s="96" t="s">
        <v>29</v>
      </c>
      <c r="D21" s="97" t="s">
        <v>33</v>
      </c>
      <c r="E21" s="97" t="s">
        <v>49</v>
      </c>
      <c r="F21" s="110">
        <v>3263.1</v>
      </c>
      <c r="G21" s="96" t="s">
        <v>15</v>
      </c>
      <c r="H21" s="111">
        <f>F21*15000000</f>
        <v>48946500000</v>
      </c>
      <c r="I21" s="41" t="s">
        <v>106</v>
      </c>
      <c r="J21" s="42" t="s">
        <v>107</v>
      </c>
      <c r="K21" s="44" t="s">
        <v>87</v>
      </c>
      <c r="L21" s="44" t="s">
        <v>113</v>
      </c>
    </row>
    <row r="22" spans="1:12" ht="31.5">
      <c r="A22" s="95"/>
      <c r="B22" s="100"/>
      <c r="C22" s="96"/>
      <c r="D22" s="95"/>
      <c r="E22" s="95"/>
      <c r="F22" s="110"/>
      <c r="G22" s="96"/>
      <c r="H22" s="111"/>
      <c r="I22" s="32" t="s">
        <v>97</v>
      </c>
      <c r="J22" s="50" t="s">
        <v>108</v>
      </c>
      <c r="K22" s="48" t="s">
        <v>89</v>
      </c>
      <c r="L22" s="48" t="s">
        <v>113</v>
      </c>
    </row>
    <row r="23" spans="1:12" s="58" customFormat="1" ht="55.5" customHeight="1">
      <c r="A23" s="95"/>
      <c r="B23" s="100"/>
      <c r="C23" s="96"/>
      <c r="D23" s="95"/>
      <c r="E23" s="95"/>
      <c r="F23" s="110"/>
      <c r="G23" s="96"/>
      <c r="H23" s="111"/>
      <c r="I23" s="32" t="s">
        <v>71</v>
      </c>
      <c r="J23" s="72" t="s">
        <v>109</v>
      </c>
      <c r="K23" s="70" t="s">
        <v>89</v>
      </c>
      <c r="L23" s="70" t="s">
        <v>113</v>
      </c>
    </row>
    <row r="24" spans="1:12" s="54" customFormat="1" ht="37.5" customHeight="1">
      <c r="A24" s="95"/>
      <c r="B24" s="100"/>
      <c r="C24" s="96"/>
      <c r="D24" s="95"/>
      <c r="E24" s="95"/>
      <c r="F24" s="110"/>
      <c r="G24" s="96"/>
      <c r="H24" s="111"/>
      <c r="I24" s="71" t="s">
        <v>72</v>
      </c>
      <c r="J24" s="72" t="s">
        <v>105</v>
      </c>
      <c r="K24" s="45" t="s">
        <v>90</v>
      </c>
      <c r="L24" s="70" t="s">
        <v>93</v>
      </c>
    </row>
    <row r="25" spans="1:12" s="58" customFormat="1" ht="42" customHeight="1">
      <c r="A25" s="95"/>
      <c r="B25" s="100"/>
      <c r="C25" s="96"/>
      <c r="D25" s="95"/>
      <c r="E25" s="95"/>
      <c r="F25" s="110"/>
      <c r="G25" s="96"/>
      <c r="H25" s="111"/>
      <c r="I25" s="49" t="s">
        <v>74</v>
      </c>
      <c r="J25" s="50" t="s">
        <v>105</v>
      </c>
      <c r="K25" s="48" t="s">
        <v>75</v>
      </c>
      <c r="L25" s="48" t="s">
        <v>92</v>
      </c>
    </row>
    <row r="26" spans="1:12" s="54" customFormat="1" ht="31.5">
      <c r="A26" s="95"/>
      <c r="B26" s="100"/>
      <c r="C26" s="96"/>
      <c r="D26" s="95"/>
      <c r="E26" s="95"/>
      <c r="F26" s="110"/>
      <c r="G26" s="96"/>
      <c r="H26" s="111"/>
      <c r="I26" s="49" t="s">
        <v>76</v>
      </c>
      <c r="J26" s="50" t="s">
        <v>105</v>
      </c>
      <c r="K26" s="48" t="s">
        <v>75</v>
      </c>
      <c r="L26" s="48" t="s">
        <v>92</v>
      </c>
    </row>
    <row r="27" spans="1:12" ht="15.75" customHeight="1">
      <c r="A27" s="95"/>
      <c r="B27" s="100"/>
      <c r="C27" s="96"/>
      <c r="D27" s="95"/>
      <c r="E27" s="95"/>
      <c r="F27" s="110"/>
      <c r="G27" s="96"/>
      <c r="H27" s="111"/>
      <c r="I27" s="100" t="s">
        <v>77</v>
      </c>
      <c r="J27" s="101" t="s">
        <v>105</v>
      </c>
      <c r="K27" s="96" t="s">
        <v>78</v>
      </c>
      <c r="L27" s="96" t="s">
        <v>92</v>
      </c>
    </row>
    <row r="28" spans="1:12" ht="15" customHeight="1">
      <c r="A28" s="95"/>
      <c r="B28" s="100"/>
      <c r="C28" s="96"/>
      <c r="D28" s="95"/>
      <c r="E28" s="95"/>
      <c r="F28" s="110"/>
      <c r="G28" s="96"/>
      <c r="H28" s="111"/>
      <c r="I28" s="100"/>
      <c r="J28" s="102"/>
      <c r="K28" s="96"/>
      <c r="L28" s="96"/>
    </row>
    <row r="29" spans="1:12" ht="42" customHeight="1">
      <c r="A29" s="95"/>
      <c r="B29" s="100"/>
      <c r="C29" s="96"/>
      <c r="D29" s="95"/>
      <c r="E29" s="95"/>
      <c r="F29" s="110"/>
      <c r="G29" s="96"/>
      <c r="H29" s="111"/>
      <c r="I29" s="49" t="s">
        <v>79</v>
      </c>
      <c r="J29" s="50" t="s">
        <v>105</v>
      </c>
      <c r="K29" s="48" t="s">
        <v>73</v>
      </c>
      <c r="L29" s="48" t="s">
        <v>93</v>
      </c>
    </row>
    <row r="30" spans="1:12" ht="31.5">
      <c r="A30" s="95"/>
      <c r="B30" s="100"/>
      <c r="C30" s="96"/>
      <c r="D30" s="95"/>
      <c r="E30" s="95"/>
      <c r="F30" s="110"/>
      <c r="G30" s="96"/>
      <c r="H30" s="111"/>
      <c r="I30" s="49" t="s">
        <v>80</v>
      </c>
      <c r="J30" s="50" t="s">
        <v>105</v>
      </c>
      <c r="K30" s="48" t="s">
        <v>81</v>
      </c>
      <c r="L30" s="48" t="s">
        <v>93</v>
      </c>
    </row>
    <row r="31" spans="1:12" ht="45.75" customHeight="1">
      <c r="A31" s="95"/>
      <c r="B31" s="100"/>
      <c r="C31" s="96"/>
      <c r="D31" s="95"/>
      <c r="E31" s="95"/>
      <c r="F31" s="110"/>
      <c r="G31" s="96"/>
      <c r="H31" s="111"/>
      <c r="I31" s="49" t="s">
        <v>82</v>
      </c>
      <c r="J31" s="50" t="s">
        <v>105</v>
      </c>
      <c r="K31" s="48" t="s">
        <v>81</v>
      </c>
      <c r="L31" s="48" t="s">
        <v>93</v>
      </c>
    </row>
    <row r="32" spans="1:12" ht="63" customHeight="1">
      <c r="A32" s="95"/>
      <c r="B32" s="100"/>
      <c r="C32" s="96"/>
      <c r="D32" s="95"/>
      <c r="E32" s="95"/>
      <c r="F32" s="110"/>
      <c r="G32" s="96"/>
      <c r="H32" s="111"/>
      <c r="I32" s="34" t="s">
        <v>83</v>
      </c>
      <c r="J32" s="40" t="s">
        <v>105</v>
      </c>
      <c r="K32" s="48" t="s">
        <v>91</v>
      </c>
      <c r="L32" s="48" t="s">
        <v>94</v>
      </c>
    </row>
    <row r="33" spans="1:12" ht="46.5" customHeight="1">
      <c r="A33" s="95">
        <v>3</v>
      </c>
      <c r="B33" s="96" t="s">
        <v>45</v>
      </c>
      <c r="C33" s="96" t="s">
        <v>29</v>
      </c>
      <c r="D33" s="95">
        <v>14</v>
      </c>
      <c r="E33" s="97" t="s">
        <v>49</v>
      </c>
      <c r="F33" s="98">
        <v>1490.7</v>
      </c>
      <c r="G33" s="96" t="s">
        <v>15</v>
      </c>
      <c r="H33" s="99">
        <f>F33*15000000</f>
        <v>22360500000</v>
      </c>
      <c r="I33" s="41" t="s">
        <v>106</v>
      </c>
      <c r="J33" s="42" t="s">
        <v>107</v>
      </c>
      <c r="K33" s="44" t="s">
        <v>87</v>
      </c>
      <c r="L33" s="44" t="s">
        <v>113</v>
      </c>
    </row>
    <row r="34" spans="1:12" ht="31.5">
      <c r="A34" s="95"/>
      <c r="B34" s="96"/>
      <c r="C34" s="96"/>
      <c r="D34" s="95"/>
      <c r="E34" s="97"/>
      <c r="F34" s="98"/>
      <c r="G34" s="96"/>
      <c r="H34" s="99"/>
      <c r="I34" s="32" t="s">
        <v>97</v>
      </c>
      <c r="J34" s="50" t="s">
        <v>108</v>
      </c>
      <c r="K34" s="48" t="s">
        <v>89</v>
      </c>
      <c r="L34" s="48" t="s">
        <v>113</v>
      </c>
    </row>
    <row r="35" spans="1:12" ht="47.25">
      <c r="A35" s="95"/>
      <c r="B35" s="96"/>
      <c r="C35" s="96"/>
      <c r="D35" s="95"/>
      <c r="E35" s="97"/>
      <c r="F35" s="98"/>
      <c r="G35" s="96"/>
      <c r="H35" s="99"/>
      <c r="I35" s="32" t="s">
        <v>71</v>
      </c>
      <c r="J35" s="50" t="s">
        <v>109</v>
      </c>
      <c r="K35" s="48" t="s">
        <v>89</v>
      </c>
      <c r="L35" s="48" t="s">
        <v>113</v>
      </c>
    </row>
    <row r="36" spans="1:12" ht="31.5">
      <c r="A36" s="95"/>
      <c r="B36" s="96"/>
      <c r="C36" s="96"/>
      <c r="D36" s="95"/>
      <c r="E36" s="97"/>
      <c r="F36" s="98"/>
      <c r="G36" s="96"/>
      <c r="H36" s="99"/>
      <c r="I36" s="49" t="s">
        <v>72</v>
      </c>
      <c r="J36" s="50" t="s">
        <v>105</v>
      </c>
      <c r="K36" s="45" t="s">
        <v>90</v>
      </c>
      <c r="L36" s="48" t="s">
        <v>93</v>
      </c>
    </row>
    <row r="37" spans="1:12" ht="47.25">
      <c r="A37" s="95"/>
      <c r="B37" s="96"/>
      <c r="C37" s="96"/>
      <c r="D37" s="95"/>
      <c r="E37" s="97"/>
      <c r="F37" s="98"/>
      <c r="G37" s="96"/>
      <c r="H37" s="99"/>
      <c r="I37" s="49" t="s">
        <v>74</v>
      </c>
      <c r="J37" s="50" t="s">
        <v>105</v>
      </c>
      <c r="K37" s="44" t="s">
        <v>87</v>
      </c>
      <c r="L37" s="48" t="s">
        <v>114</v>
      </c>
    </row>
    <row r="38" spans="1:12" ht="39.75" customHeight="1">
      <c r="A38" s="95"/>
      <c r="B38" s="96"/>
      <c r="C38" s="96"/>
      <c r="D38" s="95"/>
      <c r="E38" s="97"/>
      <c r="F38" s="98"/>
      <c r="G38" s="96"/>
      <c r="H38" s="99"/>
      <c r="I38" s="49" t="s">
        <v>76</v>
      </c>
      <c r="J38" s="50" t="s">
        <v>105</v>
      </c>
      <c r="K38" s="48" t="s">
        <v>75</v>
      </c>
      <c r="L38" s="48" t="s">
        <v>92</v>
      </c>
    </row>
    <row r="39" spans="1:12" ht="15" customHeight="1">
      <c r="A39" s="95"/>
      <c r="B39" s="96"/>
      <c r="C39" s="96"/>
      <c r="D39" s="95"/>
      <c r="E39" s="97"/>
      <c r="F39" s="98"/>
      <c r="G39" s="96"/>
      <c r="H39" s="99"/>
      <c r="I39" s="100" t="s">
        <v>77</v>
      </c>
      <c r="J39" s="101" t="s">
        <v>105</v>
      </c>
      <c r="K39" s="96" t="s">
        <v>111</v>
      </c>
      <c r="L39" s="96" t="s">
        <v>114</v>
      </c>
    </row>
    <row r="40" spans="1:12" ht="15" customHeight="1">
      <c r="A40" s="95"/>
      <c r="B40" s="96"/>
      <c r="C40" s="96"/>
      <c r="D40" s="95"/>
      <c r="E40" s="97"/>
      <c r="F40" s="98"/>
      <c r="G40" s="96"/>
      <c r="H40" s="99"/>
      <c r="I40" s="100"/>
      <c r="J40" s="102"/>
      <c r="K40" s="96"/>
      <c r="L40" s="96"/>
    </row>
    <row r="41" spans="1:12" ht="36.75" customHeight="1">
      <c r="A41" s="95"/>
      <c r="B41" s="96"/>
      <c r="C41" s="96"/>
      <c r="D41" s="95"/>
      <c r="E41" s="97"/>
      <c r="F41" s="98"/>
      <c r="G41" s="96"/>
      <c r="H41" s="99"/>
      <c r="I41" s="49" t="s">
        <v>79</v>
      </c>
      <c r="J41" s="50" t="s">
        <v>105</v>
      </c>
      <c r="K41" s="48" t="s">
        <v>93</v>
      </c>
      <c r="L41" s="48" t="s">
        <v>112</v>
      </c>
    </row>
    <row r="42" spans="1:12" ht="31.5">
      <c r="A42" s="95"/>
      <c r="B42" s="96"/>
      <c r="C42" s="96"/>
      <c r="D42" s="95"/>
      <c r="E42" s="97"/>
      <c r="F42" s="98"/>
      <c r="G42" s="96"/>
      <c r="H42" s="99"/>
      <c r="I42" s="49" t="s">
        <v>80</v>
      </c>
      <c r="J42" s="50" t="s">
        <v>105</v>
      </c>
      <c r="K42" s="48" t="s">
        <v>81</v>
      </c>
      <c r="L42" s="48" t="s">
        <v>93</v>
      </c>
    </row>
    <row r="43" spans="1:12" ht="31.5">
      <c r="A43" s="95"/>
      <c r="B43" s="96"/>
      <c r="C43" s="96"/>
      <c r="D43" s="95"/>
      <c r="E43" s="97"/>
      <c r="F43" s="98"/>
      <c r="G43" s="96"/>
      <c r="H43" s="99"/>
      <c r="I43" s="49" t="s">
        <v>82</v>
      </c>
      <c r="J43" s="50" t="s">
        <v>105</v>
      </c>
      <c r="K43" s="48" t="s">
        <v>81</v>
      </c>
      <c r="L43" s="48" t="s">
        <v>93</v>
      </c>
    </row>
    <row r="44" spans="1:12" ht="63">
      <c r="A44" s="95"/>
      <c r="B44" s="96"/>
      <c r="C44" s="96"/>
      <c r="D44" s="95"/>
      <c r="E44" s="97"/>
      <c r="F44" s="98"/>
      <c r="G44" s="96"/>
      <c r="H44" s="99"/>
      <c r="I44" s="34" t="s">
        <v>83</v>
      </c>
      <c r="J44" s="50" t="s">
        <v>105</v>
      </c>
      <c r="K44" s="48" t="s">
        <v>91</v>
      </c>
      <c r="L44" s="48" t="s">
        <v>94</v>
      </c>
    </row>
    <row r="45" spans="1:12" ht="47.25">
      <c r="A45" s="95">
        <v>4</v>
      </c>
      <c r="B45" s="96" t="s">
        <v>46</v>
      </c>
      <c r="C45" s="96" t="s">
        <v>29</v>
      </c>
      <c r="D45" s="95">
        <v>27</v>
      </c>
      <c r="E45" s="97" t="s">
        <v>41</v>
      </c>
      <c r="F45" s="98">
        <v>11720</v>
      </c>
      <c r="G45" s="96" t="s">
        <v>15</v>
      </c>
      <c r="H45" s="99">
        <f>F45*6200000</f>
        <v>72664000000</v>
      </c>
      <c r="I45" s="41" t="s">
        <v>106</v>
      </c>
      <c r="J45" s="42" t="s">
        <v>107</v>
      </c>
      <c r="K45" s="44" t="s">
        <v>87</v>
      </c>
      <c r="L45" s="44" t="s">
        <v>113</v>
      </c>
    </row>
    <row r="46" spans="1:12" ht="36.75" customHeight="1">
      <c r="A46" s="95"/>
      <c r="B46" s="96"/>
      <c r="C46" s="96"/>
      <c r="D46" s="95"/>
      <c r="E46" s="97"/>
      <c r="F46" s="98"/>
      <c r="G46" s="96"/>
      <c r="H46" s="99"/>
      <c r="I46" s="32" t="s">
        <v>97</v>
      </c>
      <c r="J46" s="50" t="s">
        <v>108</v>
      </c>
      <c r="K46" s="48" t="s">
        <v>89</v>
      </c>
      <c r="L46" s="48" t="s">
        <v>113</v>
      </c>
    </row>
    <row r="47" spans="1:12" ht="60" customHeight="1">
      <c r="A47" s="95"/>
      <c r="B47" s="96"/>
      <c r="C47" s="96"/>
      <c r="D47" s="95"/>
      <c r="E47" s="97"/>
      <c r="F47" s="98"/>
      <c r="G47" s="96"/>
      <c r="H47" s="99"/>
      <c r="I47" s="57" t="s">
        <v>71</v>
      </c>
      <c r="J47" s="53" t="s">
        <v>109</v>
      </c>
      <c r="K47" s="52" t="s">
        <v>89</v>
      </c>
      <c r="L47" s="52" t="s">
        <v>113</v>
      </c>
    </row>
    <row r="48" spans="1:12" s="54" customFormat="1" ht="31.5">
      <c r="A48" s="95"/>
      <c r="B48" s="96"/>
      <c r="C48" s="96"/>
      <c r="D48" s="95"/>
      <c r="E48" s="97"/>
      <c r="F48" s="98"/>
      <c r="G48" s="96"/>
      <c r="H48" s="99"/>
      <c r="I48" s="49" t="s">
        <v>72</v>
      </c>
      <c r="J48" s="50" t="s">
        <v>105</v>
      </c>
      <c r="K48" s="45" t="s">
        <v>90</v>
      </c>
      <c r="L48" s="48" t="s">
        <v>93</v>
      </c>
    </row>
    <row r="49" spans="1:12" ht="47.25">
      <c r="A49" s="95"/>
      <c r="B49" s="96"/>
      <c r="C49" s="96"/>
      <c r="D49" s="95"/>
      <c r="E49" s="97"/>
      <c r="F49" s="98"/>
      <c r="G49" s="96"/>
      <c r="H49" s="99"/>
      <c r="I49" s="49" t="s">
        <v>74</v>
      </c>
      <c r="J49" s="50" t="s">
        <v>105</v>
      </c>
      <c r="K49" s="44" t="s">
        <v>87</v>
      </c>
      <c r="L49" s="48" t="s">
        <v>114</v>
      </c>
    </row>
    <row r="50" spans="1:12" ht="38.25" customHeight="1">
      <c r="A50" s="95"/>
      <c r="B50" s="96"/>
      <c r="C50" s="96"/>
      <c r="D50" s="95"/>
      <c r="E50" s="97"/>
      <c r="F50" s="98"/>
      <c r="G50" s="96"/>
      <c r="H50" s="99"/>
      <c r="I50" s="49" t="s">
        <v>76</v>
      </c>
      <c r="J50" s="50" t="s">
        <v>105</v>
      </c>
      <c r="K50" s="48" t="s">
        <v>75</v>
      </c>
      <c r="L50" s="48" t="s">
        <v>92</v>
      </c>
    </row>
    <row r="51" spans="1:12" ht="15.75" customHeight="1">
      <c r="A51" s="95"/>
      <c r="B51" s="96"/>
      <c r="C51" s="96"/>
      <c r="D51" s="95"/>
      <c r="E51" s="97"/>
      <c r="F51" s="98"/>
      <c r="G51" s="96"/>
      <c r="H51" s="99"/>
      <c r="I51" s="100" t="s">
        <v>77</v>
      </c>
      <c r="J51" s="101" t="s">
        <v>105</v>
      </c>
      <c r="K51" s="96" t="s">
        <v>111</v>
      </c>
      <c r="L51" s="96" t="s">
        <v>114</v>
      </c>
    </row>
    <row r="52" spans="1:12" ht="15.75" customHeight="1">
      <c r="A52" s="95"/>
      <c r="B52" s="96"/>
      <c r="C52" s="96"/>
      <c r="D52" s="95"/>
      <c r="E52" s="97"/>
      <c r="F52" s="98"/>
      <c r="G52" s="96"/>
      <c r="H52" s="99"/>
      <c r="I52" s="100"/>
      <c r="J52" s="102"/>
      <c r="K52" s="96"/>
      <c r="L52" s="96"/>
    </row>
    <row r="53" spans="1:12" ht="40.5" customHeight="1">
      <c r="A53" s="95"/>
      <c r="B53" s="96"/>
      <c r="C53" s="96"/>
      <c r="D53" s="95"/>
      <c r="E53" s="97"/>
      <c r="F53" s="98"/>
      <c r="G53" s="96"/>
      <c r="H53" s="99"/>
      <c r="I53" s="49" t="s">
        <v>79</v>
      </c>
      <c r="J53" s="50" t="s">
        <v>105</v>
      </c>
      <c r="K53" s="48" t="s">
        <v>93</v>
      </c>
      <c r="L53" s="48" t="s">
        <v>112</v>
      </c>
    </row>
    <row r="54" spans="1:12" ht="31.5">
      <c r="A54" s="95"/>
      <c r="B54" s="96"/>
      <c r="C54" s="96"/>
      <c r="D54" s="95"/>
      <c r="E54" s="97"/>
      <c r="F54" s="98"/>
      <c r="G54" s="96"/>
      <c r="H54" s="99"/>
      <c r="I54" s="49" t="s">
        <v>80</v>
      </c>
      <c r="J54" s="50" t="s">
        <v>105</v>
      </c>
      <c r="K54" s="48" t="s">
        <v>81</v>
      </c>
      <c r="L54" s="48" t="s">
        <v>93</v>
      </c>
    </row>
    <row r="55" spans="1:12" ht="31.5">
      <c r="A55" s="95"/>
      <c r="B55" s="96"/>
      <c r="C55" s="96"/>
      <c r="D55" s="95"/>
      <c r="E55" s="97"/>
      <c r="F55" s="98"/>
      <c r="G55" s="96"/>
      <c r="H55" s="99"/>
      <c r="I55" s="49" t="s">
        <v>82</v>
      </c>
      <c r="J55" s="50" t="s">
        <v>105</v>
      </c>
      <c r="K55" s="48" t="s">
        <v>81</v>
      </c>
      <c r="L55" s="48" t="s">
        <v>93</v>
      </c>
    </row>
    <row r="56" spans="1:12" ht="63">
      <c r="A56" s="95"/>
      <c r="B56" s="96"/>
      <c r="C56" s="96"/>
      <c r="D56" s="95"/>
      <c r="E56" s="97"/>
      <c r="F56" s="98"/>
      <c r="G56" s="96"/>
      <c r="H56" s="99"/>
      <c r="I56" s="55" t="s">
        <v>83</v>
      </c>
      <c r="J56" s="56" t="s">
        <v>105</v>
      </c>
      <c r="K56" s="52" t="s">
        <v>91</v>
      </c>
      <c r="L56" s="52" t="s">
        <v>94</v>
      </c>
    </row>
    <row r="57" spans="1:12" s="54" customFormat="1" ht="47.25">
      <c r="A57" s="95">
        <v>5</v>
      </c>
      <c r="B57" s="96" t="s">
        <v>47</v>
      </c>
      <c r="C57" s="96" t="s">
        <v>84</v>
      </c>
      <c r="D57" s="95">
        <v>202</v>
      </c>
      <c r="E57" s="97" t="s">
        <v>49</v>
      </c>
      <c r="F57" s="98">
        <v>3521.4</v>
      </c>
      <c r="G57" s="96" t="s">
        <v>15</v>
      </c>
      <c r="H57" s="99">
        <f>F57*5500000</f>
        <v>19367700000</v>
      </c>
      <c r="I57" s="43" t="s">
        <v>100</v>
      </c>
      <c r="J57" s="42" t="s">
        <v>107</v>
      </c>
      <c r="K57" s="44" t="s">
        <v>101</v>
      </c>
      <c r="L57" s="44" t="s">
        <v>102</v>
      </c>
    </row>
    <row r="58" spans="1:12" ht="49.5" customHeight="1">
      <c r="A58" s="95"/>
      <c r="B58" s="96"/>
      <c r="C58" s="96"/>
      <c r="D58" s="95"/>
      <c r="E58" s="97"/>
      <c r="F58" s="98"/>
      <c r="G58" s="96"/>
      <c r="H58" s="99"/>
      <c r="I58" s="32" t="s">
        <v>97</v>
      </c>
      <c r="J58" s="50" t="s">
        <v>108</v>
      </c>
      <c r="K58" s="48" t="s">
        <v>89</v>
      </c>
      <c r="L58" s="48" t="s">
        <v>115</v>
      </c>
    </row>
    <row r="59" spans="1:12" ht="47.25">
      <c r="A59" s="95"/>
      <c r="B59" s="96"/>
      <c r="C59" s="96"/>
      <c r="D59" s="95"/>
      <c r="E59" s="97"/>
      <c r="F59" s="98"/>
      <c r="G59" s="96"/>
      <c r="H59" s="99"/>
      <c r="I59" s="32" t="s">
        <v>71</v>
      </c>
      <c r="J59" s="50" t="s">
        <v>109</v>
      </c>
      <c r="K59" s="48" t="s">
        <v>89</v>
      </c>
      <c r="L59" s="48" t="s">
        <v>115</v>
      </c>
    </row>
    <row r="60" spans="1:12" ht="31.5">
      <c r="A60" s="95"/>
      <c r="B60" s="96"/>
      <c r="C60" s="96"/>
      <c r="D60" s="95"/>
      <c r="E60" s="97"/>
      <c r="F60" s="98"/>
      <c r="G60" s="96"/>
      <c r="H60" s="99"/>
      <c r="I60" s="49" t="s">
        <v>72</v>
      </c>
      <c r="J60" s="50" t="s">
        <v>105</v>
      </c>
      <c r="K60" s="45" t="s">
        <v>90</v>
      </c>
      <c r="L60" s="48" t="s">
        <v>93</v>
      </c>
    </row>
    <row r="61" spans="1:12" ht="38.25" customHeight="1">
      <c r="A61" s="95"/>
      <c r="B61" s="96"/>
      <c r="C61" s="96"/>
      <c r="D61" s="95"/>
      <c r="E61" s="97"/>
      <c r="F61" s="98"/>
      <c r="G61" s="96"/>
      <c r="H61" s="99"/>
      <c r="I61" s="49" t="s">
        <v>74</v>
      </c>
      <c r="J61" s="50" t="s">
        <v>105</v>
      </c>
      <c r="K61" s="44" t="s">
        <v>87</v>
      </c>
      <c r="L61" s="48" t="s">
        <v>116</v>
      </c>
    </row>
    <row r="62" spans="1:12" ht="43.5" customHeight="1">
      <c r="A62" s="95"/>
      <c r="B62" s="96"/>
      <c r="C62" s="96"/>
      <c r="D62" s="95"/>
      <c r="E62" s="97"/>
      <c r="F62" s="98"/>
      <c r="G62" s="96"/>
      <c r="H62" s="99"/>
      <c r="I62" s="49" t="s">
        <v>76</v>
      </c>
      <c r="J62" s="50" t="s">
        <v>105</v>
      </c>
      <c r="K62" s="48" t="s">
        <v>75</v>
      </c>
      <c r="L62" s="48" t="s">
        <v>92</v>
      </c>
    </row>
    <row r="63" spans="1:12" ht="15" customHeight="1">
      <c r="A63" s="95"/>
      <c r="B63" s="96"/>
      <c r="C63" s="96"/>
      <c r="D63" s="95"/>
      <c r="E63" s="97"/>
      <c r="F63" s="98"/>
      <c r="G63" s="96"/>
      <c r="H63" s="99"/>
      <c r="I63" s="100" t="s">
        <v>77</v>
      </c>
      <c r="J63" s="101" t="s">
        <v>105</v>
      </c>
      <c r="K63" s="96" t="s">
        <v>111</v>
      </c>
      <c r="L63" s="96" t="s">
        <v>116</v>
      </c>
    </row>
    <row r="64" spans="1:12" ht="15" customHeight="1">
      <c r="A64" s="95"/>
      <c r="B64" s="96"/>
      <c r="C64" s="96"/>
      <c r="D64" s="95"/>
      <c r="E64" s="97"/>
      <c r="F64" s="98"/>
      <c r="G64" s="96"/>
      <c r="H64" s="99"/>
      <c r="I64" s="100"/>
      <c r="J64" s="102"/>
      <c r="K64" s="96"/>
      <c r="L64" s="96"/>
    </row>
    <row r="65" spans="1:12" ht="36.75" customHeight="1">
      <c r="A65" s="95"/>
      <c r="B65" s="96"/>
      <c r="C65" s="96"/>
      <c r="D65" s="95"/>
      <c r="E65" s="97"/>
      <c r="F65" s="98"/>
      <c r="G65" s="96"/>
      <c r="H65" s="99"/>
      <c r="I65" s="49" t="s">
        <v>79</v>
      </c>
      <c r="J65" s="50" t="s">
        <v>105</v>
      </c>
      <c r="K65" s="48" t="s">
        <v>93</v>
      </c>
      <c r="L65" s="48" t="s">
        <v>112</v>
      </c>
    </row>
    <row r="66" spans="1:12" ht="31.5">
      <c r="A66" s="95"/>
      <c r="B66" s="96"/>
      <c r="C66" s="96"/>
      <c r="D66" s="95"/>
      <c r="E66" s="97"/>
      <c r="F66" s="98"/>
      <c r="G66" s="96"/>
      <c r="H66" s="99"/>
      <c r="I66" s="49" t="s">
        <v>98</v>
      </c>
      <c r="J66" s="50" t="s">
        <v>105</v>
      </c>
      <c r="K66" s="48" t="s">
        <v>81</v>
      </c>
      <c r="L66" s="48" t="s">
        <v>93</v>
      </c>
    </row>
    <row r="67" spans="1:12" ht="31.5">
      <c r="A67" s="95"/>
      <c r="B67" s="96"/>
      <c r="C67" s="96"/>
      <c r="D67" s="95"/>
      <c r="E67" s="97"/>
      <c r="F67" s="98"/>
      <c r="G67" s="96"/>
      <c r="H67" s="99"/>
      <c r="I67" s="49" t="s">
        <v>82</v>
      </c>
      <c r="J67" s="50" t="s">
        <v>105</v>
      </c>
      <c r="K67" s="48" t="s">
        <v>81</v>
      </c>
      <c r="L67" s="48" t="s">
        <v>93</v>
      </c>
    </row>
    <row r="68" spans="1:12" ht="63">
      <c r="A68" s="95"/>
      <c r="B68" s="96"/>
      <c r="C68" s="96"/>
      <c r="D68" s="95"/>
      <c r="E68" s="97"/>
      <c r="F68" s="98"/>
      <c r="G68" s="96"/>
      <c r="H68" s="99"/>
      <c r="I68" s="34" t="s">
        <v>83</v>
      </c>
      <c r="J68" s="50" t="s">
        <v>105</v>
      </c>
      <c r="K68" s="48" t="s">
        <v>91</v>
      </c>
      <c r="L68" s="48" t="s">
        <v>99</v>
      </c>
    </row>
    <row r="69" spans="1:12" ht="36.75" customHeight="1">
      <c r="A69" s="94" t="s">
        <v>103</v>
      </c>
      <c r="B69" s="94"/>
      <c r="C69" s="94"/>
      <c r="D69" s="94"/>
      <c r="E69" s="94"/>
      <c r="F69" s="37">
        <f>SUM(F8:F68)</f>
        <v>21565.300000000003</v>
      </c>
      <c r="G69" s="38"/>
      <c r="H69" s="39">
        <f>SUM(H8:H68)</f>
        <v>175114450000</v>
      </c>
      <c r="I69" s="35"/>
      <c r="J69" s="36"/>
      <c r="K69" s="46"/>
      <c r="L69" s="46"/>
    </row>
  </sheetData>
  <mergeCells count="79">
    <mergeCell ref="F21:F32"/>
    <mergeCell ref="G21:G32"/>
    <mergeCell ref="H21:H32"/>
    <mergeCell ref="A21:A32"/>
    <mergeCell ref="B21:B32"/>
    <mergeCell ref="C21:C32"/>
    <mergeCell ref="D21:D32"/>
    <mergeCell ref="E21:E32"/>
    <mergeCell ref="L14:L15"/>
    <mergeCell ref="I19:I20"/>
    <mergeCell ref="J19:J20"/>
    <mergeCell ref="K19:K20"/>
    <mergeCell ref="L19:L20"/>
    <mergeCell ref="I14:I15"/>
    <mergeCell ref="J14:J15"/>
    <mergeCell ref="A8:A20"/>
    <mergeCell ref="B8:B20"/>
    <mergeCell ref="C8:C20"/>
    <mergeCell ref="D8:D20"/>
    <mergeCell ref="K14:K15"/>
    <mergeCell ref="E8:E20"/>
    <mergeCell ref="F8:F20"/>
    <mergeCell ref="G8:G20"/>
    <mergeCell ref="H8:H20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L5"/>
    <mergeCell ref="F33:F44"/>
    <mergeCell ref="G33:G44"/>
    <mergeCell ref="H33:H44"/>
    <mergeCell ref="I39:I40"/>
    <mergeCell ref="J39:J40"/>
    <mergeCell ref="A33:A44"/>
    <mergeCell ref="B33:B44"/>
    <mergeCell ref="C33:C44"/>
    <mergeCell ref="D33:D44"/>
    <mergeCell ref="E33:E44"/>
    <mergeCell ref="K27:K28"/>
    <mergeCell ref="L27:L28"/>
    <mergeCell ref="I63:I64"/>
    <mergeCell ref="J63:J64"/>
    <mergeCell ref="I51:I52"/>
    <mergeCell ref="J51:J52"/>
    <mergeCell ref="K39:K40"/>
    <mergeCell ref="L39:L40"/>
    <mergeCell ref="J27:J28"/>
    <mergeCell ref="I27:I28"/>
    <mergeCell ref="K51:K52"/>
    <mergeCell ref="L51:L52"/>
    <mergeCell ref="A45:A56"/>
    <mergeCell ref="B45:B56"/>
    <mergeCell ref="C45:C56"/>
    <mergeCell ref="D45:D56"/>
    <mergeCell ref="E45:E56"/>
    <mergeCell ref="F45:F56"/>
    <mergeCell ref="G45:G56"/>
    <mergeCell ref="H45:H56"/>
    <mergeCell ref="K63:K64"/>
    <mergeCell ref="L63:L64"/>
    <mergeCell ref="F57:F68"/>
    <mergeCell ref="G57:G68"/>
    <mergeCell ref="H57:H68"/>
    <mergeCell ref="A69:E69"/>
    <mergeCell ref="A57:A68"/>
    <mergeCell ref="B57:B68"/>
    <mergeCell ref="C57:C68"/>
    <mergeCell ref="D57:D68"/>
    <mergeCell ref="E57:E68"/>
  </mergeCells>
  <pageMargins left="0.25" right="0.25" top="0.25" bottom="0.25" header="0.3" footer="0.3"/>
  <pageSetup paperSize="9"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35F652CDCC0A4EBB26F256EE71AEC4" ma:contentTypeVersion="1" ma:contentTypeDescription="Create a new document." ma:contentTypeScope="" ma:versionID="0656c8660762c72fb6a6abd042bb8ff4">
  <xsd:schema xmlns:xsd="http://www.w3.org/2001/XMLSchema" xmlns:xs="http://www.w3.org/2001/XMLSchema" xmlns:p="http://schemas.microsoft.com/office/2006/metadata/properties" xmlns:ns2="df6cab6d-25a5-4a45-89de-f19c5af208b6" targetNamespace="http://schemas.microsoft.com/office/2006/metadata/properties" ma:root="true" ma:fieldsID="33dac6600548e5ebfdeec93af0257fcf" ns2:_="">
    <xsd:import namespace="df6cab6d-25a5-4a45-89de-f19c5af20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cab6d-25a5-4a45-89de-f19c5af208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f6cab6d-25a5-4a45-89de-f19c5af208b6">QY5UZ4ZQWDMN-2102554853-2963</_dlc_DocId>
    <_dlc_DocIdUrl xmlns="df6cab6d-25a5-4a45-89de-f19c5af208b6">
      <Url>https://longkhanh.dongnai.gov.vn/_layouts/15/DocIdRedir.aspx?ID=QY5UZ4ZQWDMN-2102554853-2963</Url>
      <Description>QY5UZ4ZQWDMN-2102554853-2963</Description>
    </_dlc_DocIdUrl>
  </documentManagement>
</p:properties>
</file>

<file path=customXml/itemProps1.xml><?xml version="1.0" encoding="utf-8"?>
<ds:datastoreItem xmlns:ds="http://schemas.openxmlformats.org/officeDocument/2006/customXml" ds:itemID="{CB595562-A7E8-4FB6-8979-8DF48C3975D2}"/>
</file>

<file path=customXml/itemProps2.xml><?xml version="1.0" encoding="utf-8"?>
<ds:datastoreItem xmlns:ds="http://schemas.openxmlformats.org/officeDocument/2006/customXml" ds:itemID="{C51F06D7-74DD-46F7-9C52-BC742A372433}"/>
</file>

<file path=customXml/itemProps3.xml><?xml version="1.0" encoding="utf-8"?>
<ds:datastoreItem xmlns:ds="http://schemas.openxmlformats.org/officeDocument/2006/customXml" ds:itemID="{79A0120D-B9FC-454C-BCD9-B4FF6F2C537B}"/>
</file>

<file path=customXml/itemProps4.xml><?xml version="1.0" encoding="utf-8"?>
<ds:datastoreItem xmlns:ds="http://schemas.openxmlformats.org/officeDocument/2006/customXml" ds:itemID="{06E8B561-4FA6-424A-9669-D26488B77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phu luc I</vt:lpstr>
      <vt:lpstr>Phu luc II</vt:lpstr>
      <vt:lpstr>'phu luc 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2025-02-17T03:21:43Z</cp:lastPrinted>
  <dcterms:created xsi:type="dcterms:W3CDTF">2024-09-23T09:52:30Z</dcterms:created>
  <dcterms:modified xsi:type="dcterms:W3CDTF">2025-02-17T03:26:31Z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0x0101008A35F652CDCC0A4EBB26F256EE71AEC4</vt:lpwstr>
  </property>
  <property fmtid="{D5CDD505-2E9C-101B-9397-08002B2CF9AE}" pid="3" name="_dlc_DocIdItemGuid">
    <vt:lpwstr>09e882e4-6919-488b-83a1-9b7cfad96671</vt:lpwstr>
  </property>
</Properties>
</file>